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2" i="3"/>
  <c r="F21"/>
  <c r="F19"/>
  <c r="F18"/>
  <c r="F17"/>
  <c r="F16"/>
  <c r="F15"/>
  <c r="E14"/>
  <c r="E20" s="1"/>
  <c r="E23" s="1"/>
  <c r="F13"/>
  <c r="F12"/>
  <c r="F11"/>
  <c r="F10"/>
  <c r="F20" l="1"/>
  <c r="F23" s="1"/>
  <c r="F14"/>
  <c r="D8" i="2" l="1"/>
</calcChain>
</file>

<file path=xl/sharedStrings.xml><?xml version="1.0" encoding="utf-8"?>
<sst xmlns="http://schemas.openxmlformats.org/spreadsheetml/2006/main" count="176" uniqueCount="131">
  <si>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</si>
  <si>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</si>
  <si>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</si>
  <si>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</si>
  <si>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</si>
  <si>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</si>
  <si>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</si>
  <si>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</si>
  <si>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</si>
  <si>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</si>
  <si>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</si>
  <si>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</si>
  <si>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</si>
  <si>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</si>
  <si>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</si>
  <si>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</si>
  <si>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</si>
  <si>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</si>
  <si>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</si>
  <si>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</si>
  <si>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</si>
  <si>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</si>
  <si>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</si>
  <si>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</si>
  <si>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</si>
  <si>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</si>
  <si>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</si>
  <si>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</si>
  <si>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</si>
  <si>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</si>
  <si>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</si>
  <si>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</si>
  <si>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</si>
  <si>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</si>
  <si>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</si>
  <si>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</si>
  <si>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</si>
  <si>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</si>
  <si>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</si>
  <si>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</si>
  <si>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</si>
  <si>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</si>
  <si>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</si>
  <si>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</si>
  <si>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Очистка от наледи  и снега ступеней (83,5)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</si>
  <si>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</si>
  <si>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</si>
  <si>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</si>
  <si>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</si>
  <si>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</si>
  <si>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</si>
  <si>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</si>
  <si>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</si>
  <si>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</si>
  <si>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</si>
  <si>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 xml:space="preserve">Содержание придомовой территории </t>
  </si>
  <si>
    <t>Получена оплата за отчетный период на сумму, в т.ч. нежилые</t>
  </si>
  <si>
    <t>7</t>
  </si>
  <si>
    <t>8</t>
  </si>
  <si>
    <t>ВСЕГО с СОИ</t>
  </si>
  <si>
    <t>акты</t>
  </si>
  <si>
    <t>Обследование дымовентканалов</t>
  </si>
  <si>
    <t>Согласно ПП РФ № 290</t>
  </si>
  <si>
    <t>Окос газона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</si>
  <si>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</si>
  <si>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</si>
  <si>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</si>
  <si>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</si>
  <si>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</si>
  <si>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</si>
  <si>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Штыковая  , дом 45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</si>
  <si>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</si>
  <si>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</si>
  <si>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</si>
  <si>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</si>
  <si>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</si>
  <si>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</si>
  <si>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</si>
  <si>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</si>
  <si>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</si>
  <si>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</si>
  <si>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</si>
  <si>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</si>
  <si>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</si>
  <si>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</si>
  <si>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</si>
  <si>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</si>
  <si>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</si>
  <si>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</si>
  <si>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</si>
  <si>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</si>
  <si>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</si>
  <si>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</si>
  <si>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</si>
  <si>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</si>
  <si>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</si>
  <si>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</si>
  <si>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</si>
  <si>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</si>
  <si>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</si>
  <si>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СОИ холодная вода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</si>
  <si>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</si>
  <si>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</si>
  <si>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</si>
  <si>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</si>
  <si>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01.0.2022г</t>
  </si>
  <si>
    <t>маш\час</t>
  </si>
  <si>
    <t>Вывоз не бытового мусора</t>
  </si>
  <si>
    <t>м3</t>
  </si>
  <si>
    <t>Уборка контейнерной площадки</t>
  </si>
  <si>
    <t>Подсыпка пескосолянной смесью</t>
  </si>
  <si>
    <t>Услуга спецтехники(январь, февраль)</t>
  </si>
  <si>
    <t>Оплачены работы  (услуги) 2023 г</t>
  </si>
  <si>
    <t>Остаток средств  на лиц/Сч СП  на 01.01.2024  г</t>
  </si>
  <si>
    <t xml:space="preserve"> г.Тула , ул.Штыковая  , д.45 за   2024 год</t>
  </si>
  <si>
    <t>Укрепление водосточных труб под.1</t>
  </si>
  <si>
    <t>м.п</t>
  </si>
  <si>
    <t>Маслянная окраска хозоборудования</t>
  </si>
  <si>
    <t>Малый ремонт двери 1</t>
  </si>
  <si>
    <t xml:space="preserve">Ремонт  ящика под пескосмесь  </t>
  </si>
  <si>
    <t>Установка дверных приборов  (проушины,шпингалеты)</t>
  </si>
  <si>
    <t>Ремонт неисправных врезных замков</t>
  </si>
  <si>
    <t>Услуги спецтехники (Трактор)(, декабрь)</t>
  </si>
  <si>
    <t xml:space="preserve">Техническое диагностирование внутригазового оборудования </t>
  </si>
  <si>
    <t>кв.</t>
  </si>
  <si>
    <t>5а</t>
  </si>
  <si>
    <t>8а</t>
  </si>
  <si>
    <t>Остаток средств  на лиц/Сч СП  на 01.01.2025  г</t>
  </si>
  <si>
    <t>Задолженнность на 01.01.2025г</t>
  </si>
  <si>
    <t>План    работ (услуг ) согласно  договора управления  на  2025год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</si>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</sst>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5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2" fontId="0" fillId="0" borderId="0" xfId="0" applyNumberFormat="1"/>
    <xf numFmtId="0" fontId="10" fillId="0" borderId="0" xfId="0" applyFont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vertical="center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/>
    <xf numFmtId="167" fontId="22" fillId="0" borderId="5" xfId="0" applyNumberFormat="1" applyFont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right"/>
    </xf>
    <xf numFmtId="0" fontId="23" fillId="0" borderId="8" xfId="0" applyFont="1" applyBorder="1" applyAlignment="1"/>
    <xf numFmtId="4" fontId="22" fillId="3" borderId="10" xfId="0" applyNumberFormat="1" applyFont="1" applyFill="1" applyBorder="1" applyAlignment="1">
      <alignment horizontal="right"/>
    </xf>
    <xf numFmtId="4" fontId="25" fillId="3" borderId="9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Border="1"/>
    <xf numFmtId="4" fontId="2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0" fontId="11" fillId="0" borderId="5" xfId="0" applyFont="1" applyBorder="1"/>
    <xf numFmtId="4" fontId="2" fillId="0" borderId="5" xfId="0" applyNumberFormat="1" applyFont="1" applyBorder="1"/>
    <xf numFmtId="0" fontId="28" fillId="3" borderId="11" xfId="0" applyFont="1" applyFill="1" applyBorder="1" applyAlignment="1"/>
    <xf numFmtId="0" fontId="29" fillId="3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165" fontId="16" fillId="0" borderId="5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right"/>
    </xf>
    <xf numFmtId="0" fontId="32" fillId="3" borderId="5" xfId="0" applyFont="1" applyFill="1" applyBorder="1" applyAlignment="1">
      <alignment horizontal="right"/>
    </xf>
    <xf numFmtId="0" fontId="33" fillId="0" borderId="5" xfId="0" applyFont="1" applyFill="1" applyBorder="1" applyAlignment="1">
      <alignment horizontal="right"/>
    </xf>
    <xf numFmtId="0" fontId="33" fillId="0" borderId="9" xfId="0" applyFont="1" applyFill="1" applyBorder="1" applyAlignment="1">
      <alignment horizontal="right" vertical="center"/>
    </xf>
    <xf numFmtId="0" fontId="33" fillId="0" borderId="5" xfId="0" applyFont="1" applyBorder="1" applyAlignment="1">
      <alignment horizontal="right" wrapText="1"/>
    </xf>
    <xf numFmtId="0" fontId="33" fillId="0" borderId="5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.&#1055;&#1091;&#1079;&#1072;&#1082;&#1086;&#1074;&#1072;%207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2019"/>
      <sheetName val="гис отч"/>
      <sheetName val="г-тариф"/>
      <sheetName val="г-План"/>
    </sheetNames>
    <sheetDataSet>
      <sheetData sheetId="0" refreshError="1"/>
      <sheetData sheetId="1" refreshError="1"/>
      <sheetData sheetId="2" refreshError="1">
        <row r="12">
          <cell r="E12">
            <v>2.2599999999999998</v>
          </cell>
        </row>
        <row r="22">
          <cell r="E22">
            <v>0.95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topLeftCell="A52" workbookViewId="0">
      <selection activeCell="I31" sqref="I31"/>
    </sheetView>
  </sheetViews>
  <sheetFormatPr defaultRowHeight="14.4"/>
  <cols>
    <col min="1" max="1" width="3.88671875" customWidth="1"/>
    <col min="2" max="2" width="41.44140625" customWidth="1"/>
    <col min="3" max="3" width="8.44140625" customWidth="1"/>
    <col min="4" max="4" width="9.88671875" customWidth="1"/>
    <col min="5" max="5" width="9.5546875" customWidth="1"/>
    <col min="6" max="6" width="7" customWidth="1"/>
    <col min="7" max="7" width="15.6640625" customWidth="1"/>
  </cols>
  <sheetData>
    <row r="1" spans="1:7">
      <c r="E1" s="148" t="s">
        <v>16</v>
      </c>
      <c r="F1" s="148"/>
    </row>
    <row r="2" spans="1:7">
      <c r="E2" s="148" t="s">
        <v>66</v>
      </c>
      <c r="F2" s="148"/>
      <c r="G2" s="149"/>
    </row>
    <row r="3" spans="1:7">
      <c r="E3" s="148" t="s">
        <v>17</v>
      </c>
      <c r="F3" s="148"/>
      <c r="G3" s="149"/>
    </row>
    <row r="5" spans="1:7">
      <c r="A5" s="148" t="s">
        <v>18</v>
      </c>
      <c r="B5" s="148"/>
      <c r="C5" s="148"/>
      <c r="D5" s="148"/>
      <c r="E5" s="148"/>
      <c r="F5" s="148"/>
    </row>
    <row r="6" spans="1:7">
      <c r="A6" s="148" t="s">
        <v>114</v>
      </c>
      <c r="B6" s="148"/>
      <c r="C6" s="148"/>
      <c r="D6" s="148"/>
      <c r="E6" s="148"/>
      <c r="F6" s="148"/>
    </row>
    <row r="7" spans="1:7" ht="18.75" customHeight="1">
      <c r="A7" s="31"/>
      <c r="B7" s="31"/>
      <c r="C7" s="31"/>
      <c r="D7" s="31"/>
      <c r="E7" s="31"/>
      <c r="F7" s="31"/>
    </row>
    <row r="8" spans="1:7" ht="13.5" customHeight="1">
      <c r="A8" s="1"/>
      <c r="B8" s="119" t="s">
        <v>19</v>
      </c>
      <c r="C8" s="2"/>
      <c r="D8" s="13" t="e">
        <f>#REF!+#REF!</f>
        <v>#REF!</v>
      </c>
      <c r="E8" s="3"/>
      <c r="F8" s="3"/>
      <c r="G8" s="48">
        <v>18</v>
      </c>
    </row>
    <row r="9" spans="1:7" ht="12.75" customHeight="1">
      <c r="A9" s="1"/>
      <c r="B9" s="32" t="s">
        <v>51</v>
      </c>
      <c r="C9" s="4"/>
      <c r="D9" s="14"/>
      <c r="E9" s="5"/>
      <c r="F9" s="5"/>
      <c r="G9" s="49">
        <v>3021.7</v>
      </c>
    </row>
    <row r="10" spans="1:7" ht="12" customHeight="1">
      <c r="A10" s="1"/>
      <c r="B10" s="120" t="s">
        <v>0</v>
      </c>
      <c r="C10" s="3"/>
      <c r="D10" s="15">
        <v>331.7</v>
      </c>
      <c r="E10" s="7"/>
      <c r="F10" s="30"/>
      <c r="G10" s="33">
        <v>227</v>
      </c>
    </row>
    <row r="11" spans="1:7" ht="18" customHeight="1">
      <c r="A11" s="1"/>
      <c r="B11" s="32" t="s">
        <v>20</v>
      </c>
      <c r="C11" s="4"/>
      <c r="D11" s="14"/>
      <c r="E11" s="5"/>
      <c r="F11" s="5"/>
      <c r="G11" s="49">
        <v>617879.59000000008</v>
      </c>
    </row>
    <row r="12" spans="1:7" ht="12.75" customHeight="1">
      <c r="A12" s="1"/>
      <c r="B12" s="32" t="s">
        <v>21</v>
      </c>
      <c r="C12" s="4"/>
      <c r="D12" s="14"/>
      <c r="E12" s="5"/>
      <c r="F12" s="5"/>
      <c r="G12" s="49">
        <v>560419.61</v>
      </c>
    </row>
    <row r="13" spans="1:7" ht="15.75" customHeight="1">
      <c r="A13" s="1"/>
      <c r="B13" s="32" t="s">
        <v>128</v>
      </c>
      <c r="C13" s="4"/>
      <c r="D13" s="14"/>
      <c r="E13" s="5"/>
      <c r="F13" s="5"/>
      <c r="G13" s="49">
        <v>92502.36</v>
      </c>
    </row>
    <row r="14" spans="1:7" ht="17.25" customHeight="1" thickBot="1">
      <c r="A14" s="6"/>
      <c r="B14" s="11" t="s">
        <v>15</v>
      </c>
      <c r="C14" s="3"/>
      <c r="D14" s="12"/>
      <c r="E14" s="12"/>
      <c r="F14" s="8"/>
      <c r="G14" s="34">
        <v>12</v>
      </c>
    </row>
    <row r="15" spans="1:7" ht="15" customHeight="1">
      <c r="A15" s="151" t="s">
        <v>1</v>
      </c>
      <c r="B15" s="153" t="s">
        <v>2</v>
      </c>
      <c r="C15" s="155" t="s">
        <v>22</v>
      </c>
      <c r="D15" s="150" t="s">
        <v>24</v>
      </c>
      <c r="E15" s="146" t="s">
        <v>23</v>
      </c>
      <c r="F15" s="150" t="s">
        <v>25</v>
      </c>
      <c r="G15" s="35" t="s">
        <v>26</v>
      </c>
    </row>
    <row r="16" spans="1:7">
      <c r="A16" s="152"/>
      <c r="B16" s="154"/>
      <c r="C16" s="146"/>
      <c r="D16" s="150"/>
      <c r="E16" s="147"/>
      <c r="F16" s="150"/>
      <c r="G16" s="35" t="s">
        <v>27</v>
      </c>
    </row>
    <row r="17" spans="1:7" ht="27.6">
      <c r="A17" s="24">
        <v>1</v>
      </c>
      <c r="B17" s="36" t="s">
        <v>3</v>
      </c>
      <c r="C17" s="16"/>
      <c r="D17" s="17"/>
      <c r="E17" s="18"/>
      <c r="F17" s="43"/>
      <c r="G17" s="75"/>
    </row>
    <row r="18" spans="1:7" ht="17.25" customHeight="1">
      <c r="A18" s="25"/>
      <c r="B18" s="41" t="s">
        <v>29</v>
      </c>
      <c r="C18" s="16" t="s">
        <v>28</v>
      </c>
      <c r="D18" s="17">
        <v>3021.7</v>
      </c>
      <c r="E18" s="47">
        <v>3.8</v>
      </c>
      <c r="F18" s="45">
        <v>12</v>
      </c>
      <c r="G18" s="75">
        <v>137789.51999999999</v>
      </c>
    </row>
    <row r="19" spans="1:7" ht="25.5" customHeight="1">
      <c r="A19" s="26" t="s">
        <v>4</v>
      </c>
      <c r="B19" s="37" t="s">
        <v>30</v>
      </c>
      <c r="C19" s="20"/>
      <c r="D19" s="17"/>
      <c r="E19" s="47"/>
      <c r="F19" s="45"/>
      <c r="G19" s="75">
        <v>29640.7844</v>
      </c>
    </row>
    <row r="20" spans="1:7" ht="18" customHeight="1">
      <c r="A20" s="26"/>
      <c r="B20" s="42" t="s">
        <v>31</v>
      </c>
      <c r="C20" s="20" t="s">
        <v>49</v>
      </c>
      <c r="D20" s="45">
        <v>86</v>
      </c>
      <c r="E20" s="47">
        <v>7</v>
      </c>
      <c r="F20" s="46">
        <v>12</v>
      </c>
      <c r="G20" s="76">
        <v>7224</v>
      </c>
    </row>
    <row r="21" spans="1:7" ht="18.75" customHeight="1">
      <c r="A21" s="26"/>
      <c r="B21" s="42" t="s">
        <v>32</v>
      </c>
      <c r="C21" s="20" t="s">
        <v>50</v>
      </c>
      <c r="D21" s="69">
        <v>560419.61</v>
      </c>
      <c r="E21" s="47">
        <v>0.04</v>
      </c>
      <c r="F21" s="46">
        <v>1</v>
      </c>
      <c r="G21" s="76">
        <v>22416.7844</v>
      </c>
    </row>
    <row r="22" spans="1:7" ht="19.5" customHeight="1">
      <c r="A22" s="26" t="s">
        <v>5</v>
      </c>
      <c r="B22" s="38" t="s">
        <v>33</v>
      </c>
      <c r="C22" s="44"/>
      <c r="D22" s="17"/>
      <c r="E22" s="47"/>
      <c r="F22" s="46"/>
      <c r="G22" s="75">
        <v>2912.4872</v>
      </c>
    </row>
    <row r="23" spans="1:7" ht="16.8" customHeight="1">
      <c r="A23" s="26"/>
      <c r="B23" s="140" t="s">
        <v>115</v>
      </c>
      <c r="C23" s="128" t="s">
        <v>116</v>
      </c>
      <c r="D23" s="132">
        <v>1</v>
      </c>
      <c r="E23" s="137">
        <v>401.25599999999997</v>
      </c>
      <c r="F23" s="46">
        <v>1</v>
      </c>
      <c r="G23" s="76">
        <v>401.25599999999997</v>
      </c>
    </row>
    <row r="24" spans="1:7" ht="19.2" customHeight="1">
      <c r="A24" s="26"/>
      <c r="B24" s="141" t="s">
        <v>117</v>
      </c>
      <c r="C24" s="127" t="s">
        <v>28</v>
      </c>
      <c r="D24" s="138">
        <v>1</v>
      </c>
      <c r="E24" s="139">
        <v>803.49</v>
      </c>
      <c r="F24" s="46">
        <v>1</v>
      </c>
      <c r="G24" s="76">
        <v>803.49</v>
      </c>
    </row>
    <row r="25" spans="1:7" ht="21" customHeight="1">
      <c r="A25" s="26"/>
      <c r="B25" s="142" t="s">
        <v>118</v>
      </c>
      <c r="C25" s="132" t="s">
        <v>53</v>
      </c>
      <c r="D25" s="132">
        <v>1</v>
      </c>
      <c r="E25" s="137">
        <v>1130.0112000000001</v>
      </c>
      <c r="F25" s="46">
        <v>1</v>
      </c>
      <c r="G25" s="76">
        <v>1130.0112000000001</v>
      </c>
    </row>
    <row r="26" spans="1:7" ht="16.8" customHeight="1">
      <c r="A26" s="26"/>
      <c r="B26" s="143" t="s">
        <v>119</v>
      </c>
      <c r="C26" s="133" t="s">
        <v>53</v>
      </c>
      <c r="D26" s="133">
        <v>1</v>
      </c>
      <c r="E26" s="134">
        <v>650</v>
      </c>
      <c r="F26" s="46">
        <v>1</v>
      </c>
      <c r="G26" s="76">
        <v>650</v>
      </c>
    </row>
    <row r="27" spans="1:7" ht="16.8" customHeight="1">
      <c r="A27" s="26"/>
      <c r="B27" s="144" t="s">
        <v>120</v>
      </c>
      <c r="C27" s="135" t="s">
        <v>53</v>
      </c>
      <c r="D27" s="132">
        <v>1</v>
      </c>
      <c r="E27" s="136">
        <v>326.47679999999997</v>
      </c>
      <c r="F27" s="46">
        <v>1</v>
      </c>
      <c r="G27" s="76">
        <v>326.47679999999997</v>
      </c>
    </row>
    <row r="28" spans="1:7" ht="19.2" customHeight="1">
      <c r="A28" s="26"/>
      <c r="B28" s="145" t="s">
        <v>121</v>
      </c>
      <c r="C28" s="135" t="s">
        <v>53</v>
      </c>
      <c r="D28" s="132">
        <v>1</v>
      </c>
      <c r="E28" s="136">
        <v>577.73</v>
      </c>
      <c r="F28" s="46">
        <v>1</v>
      </c>
      <c r="G28" s="76">
        <v>577.73</v>
      </c>
    </row>
    <row r="29" spans="1:7" ht="25.5" customHeight="1">
      <c r="A29" s="26" t="s">
        <v>6</v>
      </c>
      <c r="B29" s="37" t="s">
        <v>38</v>
      </c>
      <c r="C29" s="20"/>
      <c r="D29" s="17"/>
      <c r="E29" s="47"/>
      <c r="F29" s="46"/>
      <c r="G29" s="75">
        <v>161520.72</v>
      </c>
    </row>
    <row r="30" spans="1:7" ht="15.75" customHeight="1">
      <c r="A30" s="27"/>
      <c r="B30" s="40" t="s">
        <v>34</v>
      </c>
      <c r="C30" s="44" t="s">
        <v>52</v>
      </c>
      <c r="D30" s="45">
        <v>1</v>
      </c>
      <c r="E30" s="47" t="s">
        <v>60</v>
      </c>
      <c r="F30" s="46">
        <v>12</v>
      </c>
      <c r="G30" s="76">
        <v>29421.61</v>
      </c>
    </row>
    <row r="31" spans="1:7" ht="15.75" customHeight="1">
      <c r="A31" s="27"/>
      <c r="B31" s="40" t="s">
        <v>35</v>
      </c>
      <c r="C31" s="44" t="s">
        <v>52</v>
      </c>
      <c r="D31" s="45">
        <v>1</v>
      </c>
      <c r="E31" s="47" t="s">
        <v>60</v>
      </c>
      <c r="F31" s="46">
        <v>12</v>
      </c>
      <c r="G31" s="76">
        <v>89416.43</v>
      </c>
    </row>
    <row r="32" spans="1:7" ht="12.75" customHeight="1">
      <c r="A32" s="27"/>
      <c r="B32" s="40" t="s">
        <v>36</v>
      </c>
      <c r="C32" s="44" t="s">
        <v>52</v>
      </c>
      <c r="D32" s="45">
        <v>1</v>
      </c>
      <c r="E32" s="47" t="s">
        <v>60</v>
      </c>
      <c r="F32" s="46">
        <v>12</v>
      </c>
      <c r="G32" s="76">
        <v>674.35</v>
      </c>
    </row>
    <row r="33" spans="1:7" ht="13.5" hidden="1" customHeight="1">
      <c r="A33" s="27"/>
      <c r="B33" s="40" t="s">
        <v>37</v>
      </c>
      <c r="C33" s="44" t="s">
        <v>52</v>
      </c>
      <c r="D33" s="45">
        <v>1</v>
      </c>
      <c r="E33" s="47" t="s">
        <v>60</v>
      </c>
      <c r="F33" s="46">
        <v>12</v>
      </c>
      <c r="G33" s="76">
        <v>0</v>
      </c>
    </row>
    <row r="34" spans="1:7" ht="15" customHeight="1">
      <c r="A34" s="27"/>
      <c r="B34" s="40" t="s">
        <v>14</v>
      </c>
      <c r="C34" s="44" t="s">
        <v>52</v>
      </c>
      <c r="D34" s="45">
        <v>1</v>
      </c>
      <c r="E34" s="47" t="s">
        <v>60</v>
      </c>
      <c r="F34" s="46">
        <v>12</v>
      </c>
      <c r="G34" s="76">
        <v>42008.329999999994</v>
      </c>
    </row>
    <row r="35" spans="1:7" ht="18" customHeight="1">
      <c r="A35" s="71" t="s">
        <v>8</v>
      </c>
      <c r="B35" s="39" t="s">
        <v>13</v>
      </c>
      <c r="C35" s="44" t="s">
        <v>52</v>
      </c>
      <c r="D35" s="17">
        <v>3021.7</v>
      </c>
      <c r="E35" s="47">
        <v>0.78</v>
      </c>
      <c r="F35" s="46">
        <v>10</v>
      </c>
      <c r="G35" s="75">
        <v>23569.26</v>
      </c>
    </row>
    <row r="36" spans="1:7" ht="18" customHeight="1">
      <c r="A36" s="71" t="s">
        <v>125</v>
      </c>
      <c r="B36" s="39" t="s">
        <v>13</v>
      </c>
      <c r="C36" s="44" t="s">
        <v>52</v>
      </c>
      <c r="D36" s="17">
        <v>3021.7</v>
      </c>
      <c r="E36" s="47">
        <v>1</v>
      </c>
      <c r="F36" s="46">
        <v>2</v>
      </c>
      <c r="G36" s="75">
        <v>6043.4</v>
      </c>
    </row>
    <row r="37" spans="1:7" ht="17.25" customHeight="1">
      <c r="A37" s="71" t="s">
        <v>9</v>
      </c>
      <c r="B37" s="39" t="s">
        <v>10</v>
      </c>
      <c r="C37" s="21"/>
      <c r="D37" s="17"/>
      <c r="E37" s="47"/>
      <c r="F37" s="46"/>
      <c r="G37" s="75"/>
    </row>
    <row r="38" spans="1:7" ht="18" customHeight="1">
      <c r="A38" s="71"/>
      <c r="B38" s="40" t="s">
        <v>39</v>
      </c>
      <c r="C38" s="129" t="s">
        <v>52</v>
      </c>
      <c r="D38" s="17">
        <v>1</v>
      </c>
      <c r="E38" s="47">
        <v>30368.31</v>
      </c>
      <c r="F38" s="46">
        <v>1</v>
      </c>
      <c r="G38" s="75">
        <v>39241.019999999997</v>
      </c>
    </row>
    <row r="39" spans="1:7" ht="27.6" customHeight="1">
      <c r="A39" s="71"/>
      <c r="B39" s="40" t="s">
        <v>123</v>
      </c>
      <c r="C39" s="129" t="s">
        <v>124</v>
      </c>
      <c r="D39" s="17">
        <v>39</v>
      </c>
      <c r="E39" s="47">
        <v>200</v>
      </c>
      <c r="F39" s="46">
        <v>1</v>
      </c>
      <c r="G39" s="75">
        <v>7800</v>
      </c>
    </row>
    <row r="40" spans="1:7" ht="15" customHeight="1">
      <c r="A40" s="71" t="s">
        <v>57</v>
      </c>
      <c r="B40" s="39" t="s">
        <v>40</v>
      </c>
      <c r="C40" s="44"/>
      <c r="D40" s="17"/>
      <c r="E40" s="47"/>
      <c r="F40" s="46"/>
      <c r="G40" s="75">
        <v>6091.8</v>
      </c>
    </row>
    <row r="41" spans="1:7" ht="15" customHeight="1">
      <c r="A41" s="71"/>
      <c r="B41" s="40" t="s">
        <v>41</v>
      </c>
      <c r="C41" s="44" t="s">
        <v>53</v>
      </c>
      <c r="D41" s="45">
        <v>39</v>
      </c>
      <c r="E41" s="47">
        <v>13.68</v>
      </c>
      <c r="F41" s="46">
        <v>4</v>
      </c>
      <c r="G41" s="77">
        <v>2134.08</v>
      </c>
    </row>
    <row r="42" spans="1:7" ht="15" customHeight="1">
      <c r="A42" s="71"/>
      <c r="B42" s="40" t="s">
        <v>61</v>
      </c>
      <c r="C42" s="44" t="s">
        <v>53</v>
      </c>
      <c r="D42" s="45">
        <v>39</v>
      </c>
      <c r="E42" s="47">
        <v>25.37</v>
      </c>
      <c r="F42" s="46">
        <v>4</v>
      </c>
      <c r="G42" s="77">
        <v>3957.7200000000003</v>
      </c>
    </row>
    <row r="43" spans="1:7" ht="15" customHeight="1">
      <c r="A43" s="71" t="s">
        <v>58</v>
      </c>
      <c r="B43" s="36" t="s">
        <v>42</v>
      </c>
      <c r="C43" s="44" t="s">
        <v>52</v>
      </c>
      <c r="D43" s="130">
        <v>3021.7</v>
      </c>
      <c r="E43" s="17">
        <v>0.13</v>
      </c>
      <c r="F43" s="45">
        <v>10</v>
      </c>
      <c r="G43" s="75">
        <v>3928.2099999999996</v>
      </c>
    </row>
    <row r="44" spans="1:7" ht="15" customHeight="1">
      <c r="A44" s="71" t="s">
        <v>126</v>
      </c>
      <c r="B44" s="36" t="s">
        <v>42</v>
      </c>
      <c r="C44" s="44" t="s">
        <v>52</v>
      </c>
      <c r="D44" s="130">
        <v>982.43</v>
      </c>
      <c r="E44" s="17">
        <v>0.99</v>
      </c>
      <c r="F44" s="45">
        <v>2</v>
      </c>
      <c r="G44" s="75">
        <v>1945.2113999999999</v>
      </c>
    </row>
    <row r="45" spans="1:7" ht="16.5" customHeight="1">
      <c r="A45" s="71" t="s">
        <v>11</v>
      </c>
      <c r="B45" s="39" t="s">
        <v>7</v>
      </c>
      <c r="C45" s="20"/>
      <c r="D45" s="17"/>
      <c r="E45" s="47"/>
      <c r="F45" s="46"/>
      <c r="G45" s="75"/>
    </row>
    <row r="46" spans="1:7" ht="16.5" customHeight="1">
      <c r="A46" s="71"/>
      <c r="B46" s="40" t="s">
        <v>62</v>
      </c>
      <c r="C46" s="20" t="s">
        <v>54</v>
      </c>
      <c r="D46" s="130">
        <v>3021.7</v>
      </c>
      <c r="E46" s="47">
        <v>1.4</v>
      </c>
      <c r="F46" s="45">
        <v>12</v>
      </c>
      <c r="G46" s="75">
        <v>50764.55999999999</v>
      </c>
    </row>
    <row r="47" spans="1:7" ht="15" customHeight="1">
      <c r="A47" s="72" t="s">
        <v>12</v>
      </c>
      <c r="B47" s="52" t="s">
        <v>55</v>
      </c>
      <c r="C47" s="16"/>
      <c r="D47" s="17"/>
      <c r="E47" s="47"/>
      <c r="F47" s="46"/>
      <c r="G47" s="75">
        <v>78254</v>
      </c>
    </row>
    <row r="48" spans="1:7" ht="14.25" customHeight="1">
      <c r="A48" s="72"/>
      <c r="B48" s="40" t="s">
        <v>43</v>
      </c>
      <c r="C48" s="20" t="s">
        <v>54</v>
      </c>
      <c r="D48" s="17">
        <v>640</v>
      </c>
      <c r="E48" s="47">
        <v>6.2</v>
      </c>
      <c r="F48" s="45">
        <v>1</v>
      </c>
      <c r="G48" s="76">
        <v>3968</v>
      </c>
    </row>
    <row r="49" spans="1:7" ht="21" customHeight="1">
      <c r="A49" s="73"/>
      <c r="B49" s="40" t="s">
        <v>111</v>
      </c>
      <c r="C49" s="20" t="s">
        <v>106</v>
      </c>
      <c r="D49" s="17">
        <v>1.5</v>
      </c>
      <c r="E49" s="47">
        <v>3500</v>
      </c>
      <c r="F49" s="46">
        <v>1</v>
      </c>
      <c r="G49" s="76">
        <v>5250</v>
      </c>
    </row>
    <row r="50" spans="1:7" ht="28.5" hidden="1" customHeight="1">
      <c r="A50" s="53"/>
      <c r="B50" s="54" t="s">
        <v>44</v>
      </c>
      <c r="C50" s="55" t="s">
        <v>28</v>
      </c>
      <c r="D50" s="56"/>
      <c r="E50" s="57">
        <v>12.58</v>
      </c>
      <c r="F50" s="58">
        <v>3</v>
      </c>
      <c r="G50" s="76">
        <v>0</v>
      </c>
    </row>
    <row r="51" spans="1:7" ht="31.5" customHeight="1">
      <c r="A51" s="53"/>
      <c r="B51" s="41" t="s">
        <v>67</v>
      </c>
      <c r="C51" s="20" t="s">
        <v>28</v>
      </c>
      <c r="D51" s="68">
        <v>1065</v>
      </c>
      <c r="E51" s="17">
        <v>2.6</v>
      </c>
      <c r="F51" s="46">
        <v>10</v>
      </c>
      <c r="G51" s="76">
        <v>27690</v>
      </c>
    </row>
    <row r="52" spans="1:7" ht="17.25" customHeight="1">
      <c r="A52" s="53"/>
      <c r="B52" s="41" t="s">
        <v>63</v>
      </c>
      <c r="C52" s="20" t="s">
        <v>28</v>
      </c>
      <c r="D52" s="68">
        <v>420</v>
      </c>
      <c r="E52" s="17">
        <v>3.6</v>
      </c>
      <c r="F52" s="46">
        <v>3</v>
      </c>
      <c r="G52" s="76">
        <v>4536</v>
      </c>
    </row>
    <row r="53" spans="1:7" ht="17.25" customHeight="1">
      <c r="A53" s="53"/>
      <c r="B53" s="41" t="s">
        <v>109</v>
      </c>
      <c r="C53" s="20" t="s">
        <v>53</v>
      </c>
      <c r="D53" s="68">
        <v>1</v>
      </c>
      <c r="E53" s="17">
        <v>800</v>
      </c>
      <c r="F53" s="46">
        <v>12</v>
      </c>
      <c r="G53" s="76">
        <v>9600</v>
      </c>
    </row>
    <row r="54" spans="1:7" ht="17.25" customHeight="1">
      <c r="A54" s="53"/>
      <c r="B54" s="40" t="s">
        <v>122</v>
      </c>
      <c r="C54" s="16" t="s">
        <v>106</v>
      </c>
      <c r="D54" s="17">
        <v>0.5</v>
      </c>
      <c r="E54" s="17">
        <v>3500</v>
      </c>
      <c r="F54" s="46">
        <v>1</v>
      </c>
      <c r="G54" s="77">
        <v>1750</v>
      </c>
    </row>
    <row r="55" spans="1:7" ht="17.25" customHeight="1">
      <c r="A55" s="53"/>
      <c r="B55" s="40" t="s">
        <v>110</v>
      </c>
      <c r="C55" s="16" t="s">
        <v>52</v>
      </c>
      <c r="D55" s="17">
        <v>1</v>
      </c>
      <c r="E55" s="17">
        <v>600</v>
      </c>
      <c r="F55" s="46">
        <v>3</v>
      </c>
      <c r="G55" s="77">
        <v>1800</v>
      </c>
    </row>
    <row r="56" spans="1:7" ht="17.25" customHeight="1">
      <c r="A56" s="53"/>
      <c r="B56" s="40" t="s">
        <v>107</v>
      </c>
      <c r="C56" s="16" t="s">
        <v>108</v>
      </c>
      <c r="D56" s="17">
        <v>13</v>
      </c>
      <c r="E56" s="17">
        <v>1820</v>
      </c>
      <c r="F56" s="46">
        <v>1</v>
      </c>
      <c r="G56" s="77">
        <v>23660</v>
      </c>
    </row>
    <row r="57" spans="1:7" ht="27.75" customHeight="1">
      <c r="A57" s="63"/>
      <c r="B57" s="64" t="s">
        <v>45</v>
      </c>
      <c r="C57" s="22"/>
      <c r="D57" s="22"/>
      <c r="E57" s="22"/>
      <c r="F57" s="22"/>
      <c r="G57" s="51">
        <v>533712.36159999995</v>
      </c>
    </row>
    <row r="58" spans="1:7" hidden="1">
      <c r="A58" s="59"/>
      <c r="B58" s="59" t="s">
        <v>48</v>
      </c>
      <c r="C58" s="60"/>
      <c r="D58" s="61"/>
      <c r="E58" s="61"/>
      <c r="F58" s="62"/>
      <c r="G58" s="18"/>
    </row>
    <row r="59" spans="1:7">
      <c r="A59" s="67"/>
      <c r="B59" s="29" t="s">
        <v>47</v>
      </c>
      <c r="C59" s="20" t="s">
        <v>28</v>
      </c>
      <c r="D59" s="17">
        <v>3021.7</v>
      </c>
      <c r="E59" s="50">
        <v>0.66</v>
      </c>
      <c r="F59" s="45">
        <v>12</v>
      </c>
      <c r="G59" s="74">
        <v>12768.54</v>
      </c>
    </row>
    <row r="60" spans="1:7">
      <c r="A60" s="10"/>
      <c r="B60" s="28" t="s">
        <v>46</v>
      </c>
      <c r="C60" s="20" t="s">
        <v>28</v>
      </c>
      <c r="D60" s="17">
        <v>3021.7</v>
      </c>
      <c r="E60" s="50">
        <v>0.1</v>
      </c>
      <c r="F60" s="45">
        <v>12</v>
      </c>
      <c r="G60" s="74">
        <v>8540.1</v>
      </c>
    </row>
    <row r="61" spans="1:7">
      <c r="A61" s="10"/>
      <c r="B61" s="10" t="s">
        <v>59</v>
      </c>
      <c r="C61" s="23"/>
      <c r="D61" s="9"/>
      <c r="E61" s="23"/>
      <c r="F61" s="23"/>
      <c r="G61" s="19">
        <v>555021.00159999996</v>
      </c>
    </row>
    <row r="62" spans="1:7">
      <c r="A62" s="10"/>
      <c r="B62" s="70" t="s">
        <v>64</v>
      </c>
      <c r="C62" s="23"/>
      <c r="D62" s="9"/>
      <c r="E62" s="23"/>
      <c r="F62" s="23"/>
      <c r="G62" s="19"/>
    </row>
    <row r="63" spans="1:7">
      <c r="B63" s="121" t="s">
        <v>56</v>
      </c>
      <c r="C63" s="121"/>
      <c r="D63" s="121"/>
      <c r="E63" s="122"/>
      <c r="F63" s="123"/>
      <c r="G63" s="69">
        <v>560419.61</v>
      </c>
    </row>
    <row r="64" spans="1:7">
      <c r="B64" s="126" t="s">
        <v>113</v>
      </c>
      <c r="C64" s="124"/>
      <c r="D64" s="124"/>
      <c r="E64" s="124"/>
      <c r="F64" s="124"/>
      <c r="G64" s="125">
        <v>28779.37</v>
      </c>
    </row>
    <row r="65" spans="2:7">
      <c r="B65" s="121" t="s">
        <v>112</v>
      </c>
      <c r="C65" s="121"/>
      <c r="D65" s="121"/>
      <c r="E65" s="122"/>
      <c r="F65" s="123"/>
      <c r="G65" s="19">
        <v>555021</v>
      </c>
    </row>
    <row r="66" spans="2:7" ht="13.5" hidden="1" customHeight="1">
      <c r="B66" t="s">
        <v>105</v>
      </c>
      <c r="C66" s="9"/>
      <c r="D66" s="9"/>
      <c r="E66" s="9"/>
      <c r="F66" s="9"/>
      <c r="G66" s="116"/>
    </row>
    <row r="67" spans="2:7">
      <c r="B67" s="126" t="s">
        <v>127</v>
      </c>
      <c r="C67" s="117"/>
      <c r="D67" s="117"/>
      <c r="E67" s="117"/>
      <c r="F67" s="117"/>
      <c r="G67" s="118">
        <v>34177.979999999981</v>
      </c>
    </row>
    <row r="69" spans="2:7">
      <c r="G69" s="66"/>
    </row>
    <row r="70" spans="2:7">
      <c r="B70" t="s">
        <v>65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opLeftCell="A13" workbookViewId="0">
      <selection activeCell="B27" sqref="B27"/>
    </sheetView>
  </sheetViews>
  <sheetFormatPr defaultColWidth="9.109375" defaultRowHeight="14.4"/>
  <cols>
    <col min="1" max="1" width="3.44140625" style="78" customWidth="1"/>
    <col min="2" max="2" width="27.5546875" style="78" customWidth="1"/>
    <col min="3" max="3" width="28.5546875" style="78" customWidth="1"/>
    <col min="4" max="4" width="10.6640625" style="78" customWidth="1"/>
    <col min="5" max="5" width="7.33203125" style="78" customWidth="1"/>
    <col min="6" max="6" width="8.5546875" style="78" customWidth="1"/>
    <col min="7" max="7" width="4.44140625" style="78" customWidth="1"/>
    <col min="8" max="9" width="13.33203125" style="78" bestFit="1" customWidth="1"/>
    <col min="10" max="16384" width="9.109375" style="78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>
      <c r="C3" t="s">
        <v>69</v>
      </c>
      <c r="D3"/>
      <c r="E3"/>
      <c r="F3"/>
    </row>
    <row r="4" spans="1:9">
      <c r="B4" s="156" t="s">
        <v>129</v>
      </c>
      <c r="C4" s="156"/>
      <c r="D4" s="156"/>
      <c r="E4" s="156"/>
      <c r="F4" s="156"/>
    </row>
    <row r="5" spans="1:9">
      <c r="B5" s="156" t="s">
        <v>70</v>
      </c>
      <c r="C5" s="156"/>
      <c r="D5" s="156"/>
      <c r="E5" s="156"/>
      <c r="F5" s="79"/>
    </row>
    <row r="6" spans="1:9">
      <c r="B6" s="80" t="s">
        <v>71</v>
      </c>
      <c r="C6" s="80"/>
      <c r="D6" s="81"/>
      <c r="E6" s="82"/>
      <c r="F6" s="82">
        <v>3021.7</v>
      </c>
    </row>
    <row r="7" spans="1:9">
      <c r="B7" s="83" t="s">
        <v>72</v>
      </c>
      <c r="C7" s="83"/>
      <c r="D7" s="84"/>
      <c r="E7" s="85"/>
      <c r="F7" s="85">
        <v>18</v>
      </c>
      <c r="H7" s="86"/>
      <c r="I7" s="86"/>
    </row>
    <row r="8" spans="1:9">
      <c r="B8" s="80" t="s">
        <v>73</v>
      </c>
      <c r="C8" s="87"/>
      <c r="D8" s="88"/>
      <c r="E8" s="89"/>
      <c r="F8" s="89">
        <v>12</v>
      </c>
    </row>
    <row r="9" spans="1:9">
      <c r="A9" s="90" t="s">
        <v>74</v>
      </c>
      <c r="B9" s="91" t="s">
        <v>75</v>
      </c>
      <c r="C9" s="91" t="s">
        <v>76</v>
      </c>
      <c r="D9" s="92" t="s">
        <v>77</v>
      </c>
      <c r="E9" s="92" t="s">
        <v>78</v>
      </c>
      <c r="F9" s="93" t="s">
        <v>79</v>
      </c>
    </row>
    <row r="10" spans="1:9" ht="30.6">
      <c r="A10" s="90">
        <v>1</v>
      </c>
      <c r="B10" s="93" t="s">
        <v>80</v>
      </c>
      <c r="C10" s="94" t="s">
        <v>81</v>
      </c>
      <c r="D10" s="93" t="s">
        <v>82</v>
      </c>
      <c r="E10" s="95">
        <v>3.6</v>
      </c>
      <c r="F10" s="96">
        <f>E10*F6*F8</f>
        <v>130537.43999999999</v>
      </c>
    </row>
    <row r="11" spans="1:9" ht="40.799999999999997">
      <c r="A11" s="90">
        <v>2</v>
      </c>
      <c r="B11" s="97" t="s">
        <v>83</v>
      </c>
      <c r="C11" s="94" t="s">
        <v>84</v>
      </c>
      <c r="D11" s="93" t="s">
        <v>82</v>
      </c>
      <c r="E11" s="98">
        <v>1.54</v>
      </c>
      <c r="F11" s="99">
        <f>F6*E11*F8</f>
        <v>55841.015999999996</v>
      </c>
    </row>
    <row r="12" spans="1:9" ht="30.6">
      <c r="A12" s="90">
        <v>3</v>
      </c>
      <c r="B12" s="94" t="s">
        <v>85</v>
      </c>
      <c r="C12" s="94" t="s">
        <v>86</v>
      </c>
      <c r="D12" s="93" t="s">
        <v>82</v>
      </c>
      <c r="E12" s="100">
        <v>2.9</v>
      </c>
      <c r="F12" s="99">
        <f>F6*E12*F8</f>
        <v>105155.15999999997</v>
      </c>
      <c r="G12" s="86"/>
      <c r="H12" s="86"/>
    </row>
    <row r="13" spans="1:9" ht="30.6">
      <c r="A13" s="90">
        <v>4</v>
      </c>
      <c r="B13" s="94" t="s">
        <v>87</v>
      </c>
      <c r="C13" s="94" t="s">
        <v>88</v>
      </c>
      <c r="D13" s="93" t="s">
        <v>82</v>
      </c>
      <c r="E13" s="100">
        <v>0.82</v>
      </c>
      <c r="F13" s="99">
        <f>E13*F6*F8</f>
        <v>29733.527999999998</v>
      </c>
      <c r="G13" s="86"/>
      <c r="H13" s="86"/>
    </row>
    <row r="14" spans="1:9" ht="30.6">
      <c r="A14" s="90">
        <v>5</v>
      </c>
      <c r="B14" s="94" t="s">
        <v>89</v>
      </c>
      <c r="C14" s="94" t="s">
        <v>90</v>
      </c>
      <c r="D14" s="93" t="s">
        <v>82</v>
      </c>
      <c r="E14" s="100">
        <f>'[1]г-тариф'!E22</f>
        <v>0.95</v>
      </c>
      <c r="F14" s="99">
        <f>F6*E14*F8</f>
        <v>34447.379999999997</v>
      </c>
      <c r="G14" s="86"/>
      <c r="H14" s="86"/>
    </row>
    <row r="15" spans="1:9" ht="30.6">
      <c r="A15" s="90">
        <v>6</v>
      </c>
      <c r="B15" s="94" t="s">
        <v>91</v>
      </c>
      <c r="C15" s="94" t="s">
        <v>92</v>
      </c>
      <c r="D15" s="93" t="s">
        <v>82</v>
      </c>
      <c r="E15" s="100">
        <v>2.9</v>
      </c>
      <c r="F15" s="99">
        <f>F6*E15*F8</f>
        <v>105155.15999999997</v>
      </c>
      <c r="G15" s="86"/>
      <c r="H15" s="86"/>
    </row>
    <row r="16" spans="1:9" ht="20.399999999999999">
      <c r="A16" s="90">
        <v>7</v>
      </c>
      <c r="B16" s="94" t="s">
        <v>93</v>
      </c>
      <c r="C16" s="94" t="s">
        <v>94</v>
      </c>
      <c r="D16" s="93" t="s">
        <v>82</v>
      </c>
      <c r="E16" s="100">
        <v>0.17</v>
      </c>
      <c r="F16" s="99">
        <f>F6*E16*F8</f>
        <v>6164.268</v>
      </c>
      <c r="G16" s="86"/>
      <c r="H16" s="86"/>
    </row>
    <row r="17" spans="1:8" ht="20.399999999999999">
      <c r="A17" s="90">
        <v>8</v>
      </c>
      <c r="B17" s="94" t="s">
        <v>95</v>
      </c>
      <c r="C17" s="94" t="s">
        <v>96</v>
      </c>
      <c r="D17" s="93" t="s">
        <v>82</v>
      </c>
      <c r="E17" s="100">
        <v>0.24</v>
      </c>
      <c r="F17" s="99">
        <f>F6*E17*F8</f>
        <v>8702.4959999999992</v>
      </c>
      <c r="G17" s="86"/>
      <c r="H17" s="86"/>
    </row>
    <row r="18" spans="1:8" ht="30.6">
      <c r="A18" s="90">
        <v>9</v>
      </c>
      <c r="B18" s="94" t="s">
        <v>97</v>
      </c>
      <c r="C18" s="94" t="s">
        <v>98</v>
      </c>
      <c r="D18" s="93" t="s">
        <v>82</v>
      </c>
      <c r="E18" s="100">
        <v>1.25</v>
      </c>
      <c r="F18" s="99">
        <f>F6*E18*F8</f>
        <v>45325.5</v>
      </c>
      <c r="G18" s="86"/>
      <c r="H18" s="86"/>
    </row>
    <row r="19" spans="1:8" ht="40.799999999999997">
      <c r="A19" s="90">
        <v>10</v>
      </c>
      <c r="B19" s="94" t="s">
        <v>99</v>
      </c>
      <c r="C19" s="94" t="s">
        <v>98</v>
      </c>
      <c r="D19" s="93" t="s">
        <v>82</v>
      </c>
      <c r="E19" s="100">
        <v>3.63</v>
      </c>
      <c r="F19" s="99">
        <f>F6*E19*F8</f>
        <v>131625.25199999998</v>
      </c>
      <c r="G19" s="86"/>
      <c r="H19" s="86"/>
    </row>
    <row r="20" spans="1:8" ht="29.4" customHeight="1">
      <c r="A20" s="101"/>
      <c r="B20" s="157" t="s">
        <v>130</v>
      </c>
      <c r="C20" s="158"/>
      <c r="D20" s="102"/>
      <c r="E20" s="103">
        <f>SUM(E10:E19)</f>
        <v>18</v>
      </c>
      <c r="F20" s="103">
        <f>SUM(F10:F19)</f>
        <v>652687.19999999984</v>
      </c>
      <c r="H20" s="86"/>
    </row>
    <row r="21" spans="1:8">
      <c r="A21" s="65">
        <v>11</v>
      </c>
      <c r="B21" s="65" t="s">
        <v>100</v>
      </c>
      <c r="C21" s="104"/>
      <c r="D21" s="93" t="s">
        <v>82</v>
      </c>
      <c r="E21" s="131">
        <v>0.1</v>
      </c>
      <c r="F21" s="105">
        <f>E21*F6*F8</f>
        <v>3626.04</v>
      </c>
    </row>
    <row r="22" spans="1:8">
      <c r="A22" s="65">
        <v>12</v>
      </c>
      <c r="B22" s="65" t="s">
        <v>47</v>
      </c>
      <c r="C22" s="106"/>
      <c r="D22" s="93" t="s">
        <v>82</v>
      </c>
      <c r="E22" s="131">
        <v>0.66</v>
      </c>
      <c r="F22" s="105">
        <f>E22*F6*F8</f>
        <v>23931.863999999998</v>
      </c>
    </row>
    <row r="23" spans="1:8">
      <c r="A23" s="107"/>
      <c r="B23" s="108"/>
      <c r="C23" s="109" t="s">
        <v>101</v>
      </c>
      <c r="D23" s="110" t="s">
        <v>82</v>
      </c>
      <c r="E23" s="111">
        <f>E20+E21+E22</f>
        <v>18.760000000000002</v>
      </c>
      <c r="F23" s="111">
        <f>F20+F21+F22</f>
        <v>680245.10399999982</v>
      </c>
    </row>
    <row r="24" spans="1:8">
      <c r="A24" s="112"/>
      <c r="B24" s="113" t="s">
        <v>102</v>
      </c>
      <c r="C24" s="113"/>
      <c r="D24" s="114"/>
    </row>
    <row r="25" spans="1:8">
      <c r="A25" s="112"/>
      <c r="B25" s="115" t="s">
        <v>103</v>
      </c>
      <c r="C25" s="159" t="s">
        <v>104</v>
      </c>
      <c r="D25" s="159"/>
      <c r="E25" s="159"/>
      <c r="F25" s="159"/>
    </row>
  </sheetData>
  <mergeCells count="4">
    <mergeCell ref="B4:F4"/>
    <mergeCell ref="B5:E5"/>
    <mergeCell ref="B20:C20"/>
    <mergeCell ref="C25:F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2025-02-17T10:59:26Z</dcterms:modified>
</cp:coreProperties>
</file>